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4355" windowHeight="5640"/>
  </bookViews>
  <sheets>
    <sheet name="2017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20" i="2"/>
  <c r="G22"/>
  <c r="I24"/>
  <c r="G24"/>
  <c r="I29"/>
  <c r="H29"/>
  <c r="J29"/>
  <c r="J28"/>
  <c r="J27"/>
  <c r="J26"/>
  <c r="J25"/>
  <c r="H24"/>
  <c r="J24"/>
  <c r="J23"/>
  <c r="J22"/>
  <c r="H20"/>
  <c r="J20"/>
  <c r="J19"/>
  <c r="J18"/>
  <c r="J17"/>
  <c r="J16"/>
  <c r="J15"/>
  <c r="I30"/>
  <c r="H30"/>
  <c r="J30"/>
  <c r="G27"/>
  <c r="G29"/>
  <c r="G20"/>
  <c r="G30"/>
  <c r="F20"/>
  <c r="F24"/>
  <c r="F29"/>
  <c r="F30"/>
</calcChain>
</file>

<file path=xl/sharedStrings.xml><?xml version="1.0" encoding="utf-8"?>
<sst xmlns="http://schemas.openxmlformats.org/spreadsheetml/2006/main" count="67" uniqueCount="45">
  <si>
    <t>Приложение 4</t>
  </si>
  <si>
    <t>к Правилам утверждения инвестиционных</t>
  </si>
  <si>
    <t>программ(проектов) субъекта естественной</t>
  </si>
  <si>
    <t xml:space="preserve">монополии, их корректировки, а также </t>
  </si>
  <si>
    <t>проведения анализа информации об их исполнении</t>
  </si>
  <si>
    <t>Информация субъекта естественной монополии</t>
  </si>
  <si>
    <t>ед.изм</t>
  </si>
  <si>
    <t>количество в натуральных показателях</t>
  </si>
  <si>
    <t>план</t>
  </si>
  <si>
    <t>факт</t>
  </si>
  <si>
    <t>сумма инвестиционной программы (проекта), тыс.тенге</t>
  </si>
  <si>
    <t>Наименование мероприятий</t>
  </si>
  <si>
    <t xml:space="preserve"> </t>
  </si>
  <si>
    <t>№ п/п</t>
  </si>
  <si>
    <t>Собственные средства</t>
  </si>
  <si>
    <t>Заемные средства</t>
  </si>
  <si>
    <t>отклонение</t>
  </si>
  <si>
    <t>причины отклонения</t>
  </si>
  <si>
    <t>Бюджетные средства</t>
  </si>
  <si>
    <t>Нерегулируемая (иная) деятельность</t>
  </si>
  <si>
    <t>шт</t>
  </si>
  <si>
    <t>Задвижка дм 200 мм</t>
  </si>
  <si>
    <t>Задвижка дм 300 мм</t>
  </si>
  <si>
    <t>Регулятор давления дм 200м</t>
  </si>
  <si>
    <t>Приобретение и замена старых ж/б колодцев на новые полимерпесчанные</t>
  </si>
  <si>
    <t xml:space="preserve">                          ИТОГО:</t>
  </si>
  <si>
    <t>Подача воды по распределительным сетям</t>
  </si>
  <si>
    <t>Отвод сточных вод</t>
  </si>
  <si>
    <t xml:space="preserve"> ед.</t>
  </si>
  <si>
    <t>Устройство плавного пуска</t>
  </si>
  <si>
    <t>Очистка сточных вод</t>
  </si>
  <si>
    <t>Дымосос ДН 3,5</t>
  </si>
  <si>
    <t xml:space="preserve">                    ИТОГО:</t>
  </si>
  <si>
    <t xml:space="preserve">                         ИТОГО:</t>
  </si>
  <si>
    <t xml:space="preserve">Директор ГКП на ПХВ </t>
  </si>
  <si>
    <t>"Бурабай Су Арнасы"</t>
  </si>
  <si>
    <t>Телегенова Г.П.</t>
  </si>
  <si>
    <t>Исп.Борцова Т.В.</t>
  </si>
  <si>
    <t>ГКП на ПХВ "Бурабай Су Арнасы" при отделе ЖКХ, ПТ и АД Бурабайского района</t>
  </si>
  <si>
    <t>о ходе исполнения субъектом инвестиционной программы на 2017 год</t>
  </si>
  <si>
    <t>Регулятор давления дм 300м</t>
  </si>
  <si>
    <t>Приобретение  консольных насосов К100-65-200</t>
  </si>
  <si>
    <t>Приобретение ЦИКЛОНа</t>
  </si>
  <si>
    <t>Приобретение  консольных насосов К100-89-160А</t>
  </si>
  <si>
    <t>Всего за  2017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</si>
</sst>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0" xfId="0" applyFont="1"/>
    <xf numFmtId="2" fontId="2" fillId="0" borderId="1" xfId="0" applyNumberFormat="1" applyFont="1" applyBorder="1"/>
    <xf numFmtId="2" fontId="4" fillId="0" borderId="1" xfId="0" applyNumberFormat="1" applyFont="1" applyBorder="1"/>
    <xf numFmtId="43" fontId="2" fillId="0" borderId="1" xfId="1" applyFont="1" applyBorder="1"/>
    <xf numFmtId="164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J21" sqref="J21"/>
    </sheetView>
  </sheetViews>
  <sheetFormatPr defaultRowHeight="15"/>
  <cols>
    <col min="1" max="1" width="4.28515625" style="3" customWidth="1"/>
    <col min="2" max="2" width="29" style="3" customWidth="1"/>
    <col min="3" max="3" width="6.42578125" style="3" customWidth="1"/>
    <col min="4" max="4" width="6.140625" style="3" customWidth="1"/>
    <col min="5" max="5" width="7.85546875" style="3" customWidth="1"/>
    <col min="6" max="6" width="13" style="3" customWidth="1"/>
    <col min="7" max="7" width="13.140625" style="3" customWidth="1"/>
    <col min="8" max="8" width="14" style="3" customWidth="1"/>
    <col min="9" max="9" width="12.28515625" style="3" customWidth="1"/>
    <col min="10" max="10" width="13.42578125" style="3" customWidth="1"/>
    <col min="11" max="11" width="15.42578125" style="3" customWidth="1"/>
    <col min="12" max="12" width="6.42578125" style="3" customWidth="1"/>
    <col min="13" max="13" width="6.140625" style="3" customWidth="1"/>
    <col min="14" max="14" width="8" style="3" customWidth="1"/>
    <col min="15" max="15" width="9.140625" style="3"/>
    <col min="16" max="16" width="6.7109375" style="3" customWidth="1"/>
    <col min="17" max="17" width="6.5703125" style="3" customWidth="1"/>
    <col min="18" max="18" width="7.5703125" style="3" customWidth="1"/>
    <col min="19" max="16384" width="9.140625" style="3"/>
  </cols>
  <sheetData>
    <row r="1" spans="1:19">
      <c r="O1" s="1" t="s">
        <v>0</v>
      </c>
      <c r="P1" s="1"/>
      <c r="Q1" s="1"/>
      <c r="R1" s="1"/>
      <c r="S1" s="1"/>
    </row>
    <row r="2" spans="1:19">
      <c r="O2" s="1" t="s">
        <v>1</v>
      </c>
      <c r="P2" s="1"/>
      <c r="Q2" s="1"/>
      <c r="R2" s="1"/>
      <c r="S2" s="1"/>
    </row>
    <row r="3" spans="1:19">
      <c r="O3" s="1" t="s">
        <v>2</v>
      </c>
      <c r="P3" s="1"/>
      <c r="Q3" s="1"/>
      <c r="R3" s="1"/>
      <c r="S3" s="1"/>
    </row>
    <row r="4" spans="1:19">
      <c r="O4" s="1" t="s">
        <v>3</v>
      </c>
      <c r="P4" s="1"/>
      <c r="Q4" s="1"/>
      <c r="R4" s="1"/>
      <c r="S4" s="1"/>
    </row>
    <row r="5" spans="1:19">
      <c r="O5" s="1" t="s">
        <v>4</v>
      </c>
      <c r="P5" s="1"/>
      <c r="Q5" s="1"/>
      <c r="R5" s="1"/>
      <c r="S5" s="1"/>
    </row>
    <row r="6" spans="1:19">
      <c r="E6" s="26" t="s">
        <v>5</v>
      </c>
      <c r="F6" s="26"/>
      <c r="G6" s="26"/>
      <c r="H6" s="26"/>
      <c r="I6" s="26"/>
      <c r="J6" s="26"/>
      <c r="K6" s="26"/>
      <c r="L6" s="26"/>
    </row>
    <row r="7" spans="1:19">
      <c r="E7" s="27" t="s">
        <v>39</v>
      </c>
      <c r="F7" s="27"/>
      <c r="G7" s="27"/>
      <c r="H7" s="27"/>
      <c r="I7" s="27"/>
      <c r="J7" s="27"/>
      <c r="K7" s="27"/>
      <c r="L7" s="27"/>
      <c r="M7" s="33"/>
      <c r="N7" s="33"/>
    </row>
    <row r="8" spans="1:19">
      <c r="E8" s="2"/>
      <c r="F8" s="2"/>
      <c r="G8" s="2"/>
      <c r="H8" s="2"/>
      <c r="I8" s="2"/>
      <c r="J8" s="2"/>
      <c r="K8" s="2"/>
      <c r="L8" s="2"/>
      <c r="M8" s="4"/>
      <c r="N8" s="4"/>
    </row>
    <row r="9" spans="1:19">
      <c r="D9" s="2" t="s">
        <v>38</v>
      </c>
      <c r="E9" s="2"/>
      <c r="F9" s="2"/>
      <c r="G9" s="2"/>
      <c r="H9" s="2"/>
      <c r="I9" s="2"/>
      <c r="J9" s="2"/>
      <c r="K9" s="4"/>
      <c r="L9" s="4"/>
    </row>
    <row r="11" spans="1:19" s="16" customFormat="1" ht="93" customHeight="1">
      <c r="A11" s="21" t="s">
        <v>13</v>
      </c>
      <c r="B11" s="31" t="s">
        <v>11</v>
      </c>
      <c r="C11" s="34" t="s">
        <v>6</v>
      </c>
      <c r="D11" s="28" t="s">
        <v>7</v>
      </c>
      <c r="E11" s="30"/>
      <c r="F11" s="28" t="s">
        <v>10</v>
      </c>
      <c r="G11" s="30"/>
      <c r="H11" s="36" t="s">
        <v>14</v>
      </c>
      <c r="I11" s="37"/>
      <c r="J11" s="37"/>
      <c r="K11" s="29"/>
      <c r="L11" s="36" t="s">
        <v>15</v>
      </c>
      <c r="M11" s="37"/>
      <c r="N11" s="37"/>
      <c r="O11" s="29"/>
      <c r="P11" s="28" t="s">
        <v>18</v>
      </c>
      <c r="Q11" s="29"/>
      <c r="R11" s="28" t="s">
        <v>19</v>
      </c>
      <c r="S11" s="30"/>
    </row>
    <row r="12" spans="1:19" s="16" customFormat="1" ht="45.75" customHeight="1">
      <c r="A12" s="22" t="s">
        <v>12</v>
      </c>
      <c r="B12" s="32"/>
      <c r="C12" s="35"/>
      <c r="D12" s="23" t="s">
        <v>8</v>
      </c>
      <c r="E12" s="23" t="s">
        <v>9</v>
      </c>
      <c r="F12" s="23" t="s">
        <v>8</v>
      </c>
      <c r="G12" s="23" t="s">
        <v>9</v>
      </c>
      <c r="H12" s="23" t="s">
        <v>8</v>
      </c>
      <c r="I12" s="23" t="s">
        <v>9</v>
      </c>
      <c r="J12" s="24" t="s">
        <v>16</v>
      </c>
      <c r="K12" s="24" t="s">
        <v>17</v>
      </c>
      <c r="L12" s="23" t="s">
        <v>8</v>
      </c>
      <c r="M12" s="23" t="s">
        <v>9</v>
      </c>
      <c r="N12" s="24" t="s">
        <v>16</v>
      </c>
      <c r="O12" s="25" t="s">
        <v>17</v>
      </c>
      <c r="P12" s="23" t="s">
        <v>8</v>
      </c>
      <c r="Q12" s="23" t="s">
        <v>9</v>
      </c>
      <c r="R12" s="23" t="s">
        <v>8</v>
      </c>
      <c r="S12" s="23" t="s">
        <v>9</v>
      </c>
    </row>
    <row r="13" spans="1:19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6">
        <v>19</v>
      </c>
    </row>
    <row r="14" spans="1:19" ht="29.25">
      <c r="A14" s="7"/>
      <c r="B14" s="8" t="s">
        <v>26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</row>
    <row r="15" spans="1:19">
      <c r="A15" s="6">
        <v>1</v>
      </c>
      <c r="B15" s="11" t="s">
        <v>21</v>
      </c>
      <c r="C15" s="11" t="s">
        <v>20</v>
      </c>
      <c r="D15" s="11">
        <v>10</v>
      </c>
      <c r="E15" s="11">
        <v>10</v>
      </c>
      <c r="F15" s="11">
        <v>1113</v>
      </c>
      <c r="G15" s="11">
        <v>528.5</v>
      </c>
      <c r="H15" s="11">
        <v>1113</v>
      </c>
      <c r="I15" s="11">
        <v>528.5</v>
      </c>
      <c r="J15" s="19">
        <f t="shared" ref="J15:J29" si="0">I15-H15</f>
        <v>-584.5</v>
      </c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20.25" customHeight="1">
      <c r="A16" s="6">
        <v>2</v>
      </c>
      <c r="B16" s="11" t="s">
        <v>22</v>
      </c>
      <c r="C16" s="11" t="s">
        <v>20</v>
      </c>
      <c r="D16" s="11">
        <v>2</v>
      </c>
      <c r="E16" s="11"/>
      <c r="F16" s="11">
        <v>460</v>
      </c>
      <c r="G16" s="11"/>
      <c r="H16" s="11">
        <v>460</v>
      </c>
      <c r="I16" s="11"/>
      <c r="J16" s="19">
        <f t="shared" si="0"/>
        <v>-460</v>
      </c>
      <c r="K16" s="5" t="s">
        <v>12</v>
      </c>
      <c r="L16" s="11"/>
      <c r="M16" s="11"/>
      <c r="N16" s="11"/>
      <c r="O16" s="11"/>
      <c r="P16" s="11"/>
      <c r="Q16" s="11"/>
      <c r="R16" s="11"/>
      <c r="S16" s="11"/>
    </row>
    <row r="17" spans="1:19">
      <c r="A17" s="6">
        <v>3</v>
      </c>
      <c r="B17" s="11" t="s">
        <v>23</v>
      </c>
      <c r="C17" s="11" t="s">
        <v>20</v>
      </c>
      <c r="D17" s="11">
        <v>1</v>
      </c>
      <c r="E17" s="11"/>
      <c r="F17" s="11">
        <v>400</v>
      </c>
      <c r="G17" s="11"/>
      <c r="H17" s="11">
        <v>400</v>
      </c>
      <c r="I17" s="11"/>
      <c r="J17" s="19">
        <f t="shared" si="0"/>
        <v>-400</v>
      </c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6">
        <v>4</v>
      </c>
      <c r="B18" s="11" t="s">
        <v>40</v>
      </c>
      <c r="C18" s="11" t="s">
        <v>20</v>
      </c>
      <c r="D18" s="11">
        <v>1</v>
      </c>
      <c r="E18" s="11"/>
      <c r="F18" s="11">
        <v>206.7</v>
      </c>
      <c r="G18" s="11"/>
      <c r="H18" s="11">
        <v>206.7</v>
      </c>
      <c r="I18" s="11"/>
      <c r="J18" s="19">
        <f t="shared" si="0"/>
        <v>-206.7</v>
      </c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45">
      <c r="A19" s="6">
        <v>5</v>
      </c>
      <c r="B19" s="5" t="s">
        <v>24</v>
      </c>
      <c r="C19" s="11" t="s">
        <v>28</v>
      </c>
      <c r="D19" s="11">
        <v>55</v>
      </c>
      <c r="E19" s="11"/>
      <c r="F19" s="11">
        <v>5150.3</v>
      </c>
      <c r="G19" s="11"/>
      <c r="H19" s="11">
        <v>5150.3</v>
      </c>
      <c r="I19" s="11"/>
      <c r="J19" s="19">
        <f t="shared" si="0"/>
        <v>-5150.3</v>
      </c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6"/>
      <c r="B20" s="12" t="s">
        <v>25</v>
      </c>
      <c r="C20" s="11"/>
      <c r="D20" s="11"/>
      <c r="E20" s="11"/>
      <c r="F20" s="12">
        <f>SUM(F15:F19)</f>
        <v>7330</v>
      </c>
      <c r="G20" s="12">
        <f>SUM(G15:G19)</f>
        <v>528.5</v>
      </c>
      <c r="H20" s="12">
        <f>SUM(H15:H19)</f>
        <v>7330</v>
      </c>
      <c r="I20" s="12">
        <f>SUM(I15:I19)</f>
        <v>528.5</v>
      </c>
      <c r="J20" s="19">
        <f t="shared" si="0"/>
        <v>-6801.5</v>
      </c>
      <c r="K20" s="11"/>
      <c r="L20" s="11"/>
      <c r="M20" s="11"/>
      <c r="N20" s="11"/>
      <c r="O20" s="11"/>
      <c r="P20" s="11"/>
      <c r="Q20" s="11"/>
      <c r="R20" s="11"/>
      <c r="S20" s="11"/>
    </row>
    <row r="21" spans="1:19">
      <c r="A21" s="7"/>
      <c r="B21" s="13" t="s">
        <v>27</v>
      </c>
      <c r="C21" s="14"/>
      <c r="D21" s="14"/>
      <c r="E21" s="14"/>
      <c r="F21" s="14"/>
      <c r="G21" s="14"/>
      <c r="H21" s="14"/>
      <c r="I21" s="14" t="s">
        <v>12</v>
      </c>
      <c r="J21" s="19"/>
      <c r="K21" s="14"/>
      <c r="L21" s="14"/>
      <c r="M21" s="14"/>
      <c r="N21" s="14"/>
      <c r="O21" s="14"/>
      <c r="P21" s="14"/>
      <c r="Q21" s="14"/>
      <c r="R21" s="14"/>
      <c r="S21" s="15"/>
    </row>
    <row r="22" spans="1:19">
      <c r="A22" s="6">
        <v>1</v>
      </c>
      <c r="B22" s="11" t="s">
        <v>29</v>
      </c>
      <c r="C22" s="11" t="s">
        <v>6</v>
      </c>
      <c r="D22" s="11">
        <v>6</v>
      </c>
      <c r="E22" s="11">
        <v>2</v>
      </c>
      <c r="F22" s="11">
        <v>679.98</v>
      </c>
      <c r="G22" s="11">
        <f>137.5+120.535</f>
        <v>258.03499999999997</v>
      </c>
      <c r="H22" s="18">
        <v>679.98</v>
      </c>
      <c r="I22" s="11">
        <v>258.03500000000003</v>
      </c>
      <c r="J22" s="19">
        <f t="shared" si="0"/>
        <v>-421.94499999999999</v>
      </c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30">
      <c r="A23" s="6">
        <v>2</v>
      </c>
      <c r="B23" s="5" t="s">
        <v>41</v>
      </c>
      <c r="C23" s="11" t="s">
        <v>6</v>
      </c>
      <c r="D23" s="11">
        <v>2</v>
      </c>
      <c r="E23" s="11"/>
      <c r="F23" s="11">
        <v>770</v>
      </c>
      <c r="G23" s="11"/>
      <c r="H23" s="11">
        <v>770</v>
      </c>
      <c r="I23" s="11"/>
      <c r="J23" s="19">
        <f t="shared" si="0"/>
        <v>-770</v>
      </c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2.5" customHeight="1">
      <c r="A24" s="6"/>
      <c r="B24" s="11" t="s">
        <v>32</v>
      </c>
      <c r="C24" s="11"/>
      <c r="D24" s="11"/>
      <c r="E24" s="11"/>
      <c r="F24" s="17">
        <f>SUM(F22:F23)</f>
        <v>1449.98</v>
      </c>
      <c r="G24" s="17">
        <f>SUM(G22:G23)</f>
        <v>258.03499999999997</v>
      </c>
      <c r="H24" s="17">
        <f>SUM(H22:H23)</f>
        <v>1449.98</v>
      </c>
      <c r="I24" s="20">
        <f>SUM(I22:I23)</f>
        <v>258.03500000000003</v>
      </c>
      <c r="J24" s="19">
        <f t="shared" si="0"/>
        <v>-1191.9449999999999</v>
      </c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7"/>
      <c r="B25" s="13" t="s">
        <v>30</v>
      </c>
      <c r="C25" s="14"/>
      <c r="D25" s="14"/>
      <c r="E25" s="14"/>
      <c r="F25" s="14"/>
      <c r="G25" s="14"/>
      <c r="H25" s="14"/>
      <c r="I25" s="14"/>
      <c r="J25" s="19">
        <f t="shared" si="0"/>
        <v>0</v>
      </c>
      <c r="K25" s="14"/>
      <c r="L25" s="14"/>
      <c r="M25" s="14"/>
      <c r="N25" s="14"/>
      <c r="O25" s="14"/>
      <c r="P25" s="14"/>
      <c r="Q25" s="14"/>
      <c r="R25" s="14"/>
      <c r="S25" s="15"/>
    </row>
    <row r="26" spans="1:19" ht="21.75" customHeight="1">
      <c r="A26" s="6">
        <v>1</v>
      </c>
      <c r="B26" s="11" t="s">
        <v>42</v>
      </c>
      <c r="C26" s="11" t="s">
        <v>20</v>
      </c>
      <c r="D26" s="11">
        <v>1</v>
      </c>
      <c r="E26" s="11">
        <v>1</v>
      </c>
      <c r="F26" s="11">
        <v>535</v>
      </c>
      <c r="G26" s="11">
        <v>375.375</v>
      </c>
      <c r="H26" s="11">
        <v>535</v>
      </c>
      <c r="I26" s="11">
        <v>375.375</v>
      </c>
      <c r="J26" s="19">
        <f t="shared" si="0"/>
        <v>-159.625</v>
      </c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25.5" customHeight="1">
      <c r="A27" s="6">
        <v>2</v>
      </c>
      <c r="B27" s="11" t="s">
        <v>31</v>
      </c>
      <c r="C27" s="11" t="s">
        <v>20</v>
      </c>
      <c r="D27" s="11">
        <v>1</v>
      </c>
      <c r="E27" s="11">
        <v>4</v>
      </c>
      <c r="F27" s="11">
        <v>175</v>
      </c>
      <c r="G27" s="11">
        <f>265.4+274.8</f>
        <v>540.20000000000005</v>
      </c>
      <c r="H27" s="11">
        <v>175</v>
      </c>
      <c r="I27" s="11">
        <v>540.20000000000005</v>
      </c>
      <c r="J27" s="19">
        <f t="shared" si="0"/>
        <v>365.20000000000005</v>
      </c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30">
      <c r="A28" s="6">
        <v>3</v>
      </c>
      <c r="B28" s="5" t="s">
        <v>43</v>
      </c>
      <c r="C28" s="11" t="s">
        <v>20</v>
      </c>
      <c r="D28" s="11">
        <v>2</v>
      </c>
      <c r="E28" s="11"/>
      <c r="F28" s="11">
        <v>755</v>
      </c>
      <c r="G28" s="11"/>
      <c r="H28" s="11">
        <v>755</v>
      </c>
      <c r="I28" s="11"/>
      <c r="J28" s="19">
        <f t="shared" si="0"/>
        <v>-755</v>
      </c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24" customHeight="1">
      <c r="A29" s="6"/>
      <c r="B29" s="12" t="s">
        <v>33</v>
      </c>
      <c r="C29" s="11"/>
      <c r="D29" s="11"/>
      <c r="E29" s="11"/>
      <c r="F29" s="19">
        <f>SUM(F26:F28)</f>
        <v>1465</v>
      </c>
      <c r="G29" s="19">
        <f>SUM(G26:G28)</f>
        <v>915.57500000000005</v>
      </c>
      <c r="H29" s="19">
        <f>SUM(H26:H28)</f>
        <v>1465</v>
      </c>
      <c r="I29" s="19">
        <f>SUM(I26:I28)</f>
        <v>915.57500000000005</v>
      </c>
      <c r="J29" s="19">
        <f t="shared" si="0"/>
        <v>-549.42499999999995</v>
      </c>
      <c r="K29" s="12"/>
      <c r="L29" s="11"/>
      <c r="M29" s="11"/>
      <c r="N29" s="11"/>
      <c r="O29" s="11"/>
      <c r="P29" s="11"/>
      <c r="Q29" s="11"/>
      <c r="R29" s="11"/>
      <c r="S29" s="11"/>
    </row>
    <row r="30" spans="1:19" ht="27.75" customHeight="1">
      <c r="A30" s="11"/>
      <c r="B30" s="12" t="s">
        <v>44</v>
      </c>
      <c r="C30" s="11"/>
      <c r="D30" s="11"/>
      <c r="E30" s="11"/>
      <c r="F30" s="19">
        <f>F20+F24+F29</f>
        <v>10244.98</v>
      </c>
      <c r="G30" s="19">
        <f>G20+G24+G29</f>
        <v>1702.1100000000001</v>
      </c>
      <c r="H30" s="19">
        <f>H20+H24+H29</f>
        <v>10244.98</v>
      </c>
      <c r="I30" s="19">
        <f>I20+I24+I29</f>
        <v>1702.1100000000001</v>
      </c>
      <c r="J30" s="19">
        <f>I30-H30</f>
        <v>-8542.869999999999</v>
      </c>
      <c r="K30" s="11"/>
      <c r="L30" s="11"/>
      <c r="M30" s="11"/>
      <c r="N30" s="11"/>
      <c r="O30" s="11"/>
      <c r="P30" s="11"/>
      <c r="Q30" s="11"/>
      <c r="R30" s="11"/>
      <c r="S30" s="11"/>
    </row>
    <row r="32" spans="1:19">
      <c r="B32" s="16" t="s">
        <v>34</v>
      </c>
      <c r="C32" s="16"/>
      <c r="D32" s="16"/>
      <c r="E32" s="16"/>
      <c r="F32" s="16"/>
      <c r="H32" s="16"/>
      <c r="I32" s="16"/>
    </row>
    <row r="33" spans="2:9">
      <c r="B33" s="16" t="s">
        <v>35</v>
      </c>
      <c r="C33" s="16"/>
      <c r="D33" s="16"/>
      <c r="E33" s="16"/>
      <c r="F33" s="16"/>
      <c r="G33" s="16" t="s">
        <v>36</v>
      </c>
      <c r="H33" s="16"/>
      <c r="I33" s="16"/>
    </row>
    <row r="35" spans="2:9">
      <c r="B35" s="1" t="s">
        <v>37</v>
      </c>
    </row>
  </sheetData>
  <mergeCells count="10">
    <mergeCell ref="P11:Q11"/>
    <mergeCell ref="R11:S11"/>
    <mergeCell ref="B11:B12"/>
    <mergeCell ref="E6:L6"/>
    <mergeCell ref="E7:N7"/>
    <mergeCell ref="C11:C12"/>
    <mergeCell ref="D11:E11"/>
    <mergeCell ref="F11:G11"/>
    <mergeCell ref="H11:K11"/>
    <mergeCell ref="L11:O11"/>
  </mergeCells>
  <phoneticPr fontId="5" type="noConversion"/>
  <pageMargins left="0.7" right="0.24" top="0.2" bottom="0.22" header="0.2" footer="0.2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2017-05-22T10:50:19Z</cp:lastPrinted>
  <dcterms:created xsi:type="dcterms:W3CDTF">2016-06-02T11:15:50Z</dcterms:created>
  <dcterms:modified xsi:type="dcterms:W3CDTF">2017-06-06T08:27:04Z</dcterms:modified>
</cp:coreProperties>
</file>